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inec_nas_01\AGROPEC\SECCIÓN DE ESTADÍSTICAS AGROPECUARIAS Y PESQUERAS\2. ENCUESTAS\1. AMF\AMF 2024-25\5. BOLETIN AMF 2025\1. PUBLICACIÓN AMF 2025\BOLETIN FINAL EN LA WEB\"/>
    </mc:Choice>
  </mc:AlternateContent>
  <bookViews>
    <workbookView xWindow="930" yWindow="0" windowWidth="27375" windowHeight="10845"/>
  </bookViews>
  <sheets>
    <sheet name="312-26" sheetId="4" r:id="rId1"/>
  </sheets>
  <definedNames>
    <definedName name="_Regression_Int" localSheetId="0" hidden="1">1</definedName>
    <definedName name="_xlnm.Print_Area" localSheetId="0">'312-26'!$A$1:$H$47</definedName>
    <definedName name="Imprimir_área_IM" localSheetId="0">'312-26'!$A$6:$H$43</definedName>
    <definedName name="Imprimir_títulos_IM" localSheetId="0">'312-26'!$1:$5</definedName>
    <definedName name="_xlnm.Print_Titles" localSheetId="0">'312-26'!$1:$5</definedName>
  </definedNames>
  <calcPr calcId="152511"/>
</workbook>
</file>

<file path=xl/calcChain.xml><?xml version="1.0" encoding="utf-8"?>
<calcChain xmlns="http://schemas.openxmlformats.org/spreadsheetml/2006/main">
  <c r="H39" i="4" l="1"/>
  <c r="G39" i="4"/>
  <c r="H36" i="4"/>
  <c r="G36" i="4"/>
  <c r="H33" i="4"/>
  <c r="G33" i="4"/>
  <c r="H30" i="4"/>
  <c r="G30" i="4"/>
  <c r="H27" i="4"/>
  <c r="G27" i="4"/>
  <c r="H24" i="4"/>
  <c r="G24" i="4"/>
  <c r="H21" i="4"/>
  <c r="G21" i="4"/>
  <c r="H18" i="4"/>
  <c r="G18" i="4"/>
  <c r="H15" i="4"/>
  <c r="G15" i="4"/>
  <c r="H12" i="4"/>
  <c r="G12" i="4"/>
  <c r="H9" i="4"/>
  <c r="G9" i="4"/>
  <c r="G8" i="4"/>
  <c r="G7" i="4"/>
  <c r="G6" i="4" s="1"/>
  <c r="H8" i="4" l="1"/>
  <c r="H7" i="4"/>
  <c r="H6" i="4" l="1"/>
  <c r="F41" i="4"/>
  <c r="F40" i="4"/>
  <c r="F38" i="4"/>
  <c r="F37" i="4"/>
  <c r="F35" i="4"/>
  <c r="F34" i="4"/>
  <c r="F32" i="4"/>
  <c r="F31" i="4"/>
  <c r="F29" i="4"/>
  <c r="F28" i="4"/>
  <c r="F26" i="4"/>
  <c r="F25" i="4"/>
  <c r="F23" i="4"/>
  <c r="F22" i="4"/>
  <c r="F20" i="4"/>
  <c r="F19" i="4"/>
  <c r="F17" i="4"/>
  <c r="F16" i="4"/>
  <c r="F14" i="4"/>
  <c r="F13" i="4"/>
  <c r="F11" i="4"/>
  <c r="F10" i="4"/>
  <c r="D41" i="4"/>
  <c r="D38" i="4"/>
  <c r="D37" i="4"/>
  <c r="D35" i="4"/>
  <c r="D34" i="4"/>
  <c r="D32" i="4"/>
  <c r="D31" i="4"/>
  <c r="D29" i="4"/>
  <c r="D28" i="4"/>
  <c r="D26" i="4"/>
  <c r="D25" i="4"/>
  <c r="D23" i="4"/>
  <c r="D22" i="4"/>
  <c r="D20" i="4"/>
  <c r="D19" i="4"/>
  <c r="D17" i="4"/>
  <c r="D16" i="4"/>
  <c r="D14" i="4"/>
  <c r="D13" i="4"/>
  <c r="D11" i="4"/>
  <c r="D10" i="4"/>
  <c r="E39" i="4"/>
  <c r="C39" i="4"/>
  <c r="C36" i="4"/>
  <c r="E36" i="4"/>
  <c r="E33" i="4"/>
  <c r="C33" i="4"/>
  <c r="C30" i="4"/>
  <c r="C27" i="4"/>
  <c r="E27" i="4"/>
  <c r="E30" i="4"/>
  <c r="E18" i="4"/>
  <c r="E15" i="4"/>
  <c r="C18" i="4"/>
  <c r="C15" i="4"/>
  <c r="E12" i="4"/>
  <c r="C12" i="4"/>
  <c r="E9" i="4"/>
  <c r="C9" i="4"/>
  <c r="E8" i="4"/>
  <c r="E7" i="4"/>
  <c r="C8" i="4"/>
  <c r="C7" i="4"/>
  <c r="B8" i="4"/>
  <c r="B39" i="4"/>
  <c r="B36" i="4"/>
  <c r="B33" i="4"/>
  <c r="B30" i="4"/>
  <c r="B27" i="4"/>
  <c r="B24" i="4"/>
  <c r="B21" i="4"/>
  <c r="B18" i="4"/>
  <c r="B15" i="4"/>
  <c r="B12" i="4"/>
  <c r="B9" i="4"/>
  <c r="B7" i="4"/>
  <c r="B6" i="4" s="1"/>
  <c r="D8" i="4" l="1"/>
  <c r="E6" i="4"/>
  <c r="C6" i="4"/>
  <c r="D6" i="4" s="1"/>
  <c r="F6" i="4"/>
  <c r="F8" i="4"/>
  <c r="F7" i="4"/>
  <c r="D7" i="4"/>
</calcChain>
</file>

<file path=xl/sharedStrings.xml><?xml version="1.0" encoding="utf-8"?>
<sst xmlns="http://schemas.openxmlformats.org/spreadsheetml/2006/main" count="57" uniqueCount="31">
  <si>
    <t>Total</t>
  </si>
  <si>
    <t>Cantidad</t>
  </si>
  <si>
    <t>Superficie sembrada (hectáreas)</t>
  </si>
  <si>
    <t>Maíz</t>
  </si>
  <si>
    <t>Sin semilla certificada</t>
  </si>
  <si>
    <t>Provincia, comarca indígena y tipo 
de finca</t>
  </si>
  <si>
    <t>Porcen-   taje</t>
  </si>
  <si>
    <t>Porcen-    taje</t>
  </si>
  <si>
    <t>-     Cantidad nula o cero.</t>
  </si>
  <si>
    <t>Con semilla certificada (1)</t>
  </si>
  <si>
    <t>NOTA: Las fincas grandes incluyen los productores grandes, empresas y organizaciones comunales.</t>
  </si>
  <si>
    <t xml:space="preserve">              TOTAL       </t>
  </si>
  <si>
    <t xml:space="preserve">      Fincas pequeñas       </t>
  </si>
  <si>
    <t xml:space="preserve">      Fincas grandes       </t>
  </si>
  <si>
    <t xml:space="preserve">Bocas del Toro       </t>
  </si>
  <si>
    <t xml:space="preserve">Coclé       </t>
  </si>
  <si>
    <t xml:space="preserve">Colón       </t>
  </si>
  <si>
    <t xml:space="preserve">Chiriquí       </t>
  </si>
  <si>
    <t xml:space="preserve">Darién       </t>
  </si>
  <si>
    <t xml:space="preserve">Herrera       </t>
  </si>
  <si>
    <t xml:space="preserve">Los Santos       </t>
  </si>
  <si>
    <t xml:space="preserve">Panamá       </t>
  </si>
  <si>
    <t xml:space="preserve">Panamá Oeste       </t>
  </si>
  <si>
    <t xml:space="preserve">Veraguas       </t>
  </si>
  <si>
    <t xml:space="preserve">Comarca Ngäbe Buglé       </t>
  </si>
  <si>
    <t>(1)   Se utilizó semilla certificada.</t>
  </si>
  <si>
    <t xml:space="preserve">Cantidad de semilla utilizada (Quintales)                                </t>
  </si>
  <si>
    <t xml:space="preserve">Cosecha de la superficie con semilla certificada (Quintales en grano seco)                   </t>
  </si>
  <si>
    <t>-</t>
  </si>
  <si>
    <t>Cuadro 26. SUPERFICIE SEMBRADA CON Y SIN SEMILLA CERTIFICADA, CANTIDAD DE SEMILLA UTILIZADA Y COSECHA DE LA SUPERFICIE SEMBRADA CON SEMILLA CERTIFICADA DE MAÍZ EN LA REPÚBLICA,  SEGÚN PROVINCIA, COMARCA 
INDÍGENA Y TIPO DE FINCA: AÑO AGRÍCOLA 2024/25</t>
  </si>
  <si>
    <t xml:space="preserve">                  Cuando la cantidad es menor a la mitad de la unidad o fracción decimal adoptada, para la expresión del dato.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</si>
</sst>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2"/>
      <name val="Courier"/>
    </font>
    <font>
      <sz val="1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F243E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3" fillId="0" borderId="0" xfId="0" applyFont="1" applyFill="1" applyProtection="1"/>
    <xf numFmtId="0" fontId="3" fillId="0" borderId="0" xfId="0" applyFont="1" applyFill="1" applyAlignment="1" applyProtection="1">
      <alignment vertical="top"/>
    </xf>
    <xf numFmtId="3" fontId="3" fillId="0" borderId="0" xfId="0" applyNumberFormat="1" applyFont="1" applyFill="1" applyAlignment="1" applyProtection="1">
      <alignment vertical="top"/>
    </xf>
    <xf numFmtId="3" fontId="3" fillId="0" borderId="0" xfId="0" applyNumberFormat="1" applyFont="1" applyFill="1" applyProtection="1"/>
    <xf numFmtId="0" fontId="2" fillId="0" borderId="0" xfId="0" applyFont="1" applyFill="1" applyAlignment="1" applyProtection="1">
      <alignment horizontal="left" vertical="center"/>
    </xf>
    <xf numFmtId="3" fontId="2" fillId="0" borderId="0" xfId="0" applyNumberFormat="1" applyFont="1" applyFill="1" applyAlignment="1" applyProtection="1">
      <alignment vertical="center"/>
    </xf>
    <xf numFmtId="0" fontId="2" fillId="0" borderId="0" xfId="0" applyFont="1" applyFill="1" applyAlignment="1" applyProtection="1">
      <alignment vertical="center"/>
    </xf>
    <xf numFmtId="0" fontId="3" fillId="0" borderId="0" xfId="0" applyFont="1" applyFill="1" applyAlignment="1" applyProtection="1">
      <alignment vertical="center"/>
    </xf>
    <xf numFmtId="0" fontId="3" fillId="0" borderId="0" xfId="0" applyFont="1" applyFill="1" applyAlignment="1" applyProtection="1">
      <alignment horizontal="left" vertical="top"/>
    </xf>
    <xf numFmtId="0" fontId="1" fillId="0" borderId="0" xfId="0" applyFont="1" applyFill="1" applyAlignment="1" applyProtection="1">
      <alignment horizontal="left" vertical="center"/>
    </xf>
    <xf numFmtId="49" fontId="1" fillId="0" borderId="0" xfId="0" applyNumberFormat="1" applyFont="1" applyFill="1" applyBorder="1" applyAlignment="1">
      <alignment vertical="center"/>
    </xf>
    <xf numFmtId="0" fontId="4" fillId="2" borderId="0" xfId="0" applyFont="1" applyFill="1" applyAlignment="1" applyProtection="1">
      <alignment horizontal="left" vertical="center"/>
    </xf>
    <xf numFmtId="0" fontId="1" fillId="2" borderId="0" xfId="0" applyFont="1" applyFill="1" applyBorder="1" applyAlignment="1" applyProtection="1">
      <alignment horizontal="left" vertical="center"/>
    </xf>
    <xf numFmtId="3" fontId="5" fillId="2" borderId="1" xfId="0" applyNumberFormat="1" applyFont="1" applyFill="1" applyBorder="1" applyAlignment="1">
      <alignment horizontal="right" vertical="center"/>
    </xf>
    <xf numFmtId="164" fontId="1" fillId="0" borderId="1" xfId="0" applyNumberFormat="1" applyFont="1" applyFill="1" applyBorder="1" applyAlignment="1" applyProtection="1">
      <alignment vertical="center"/>
    </xf>
    <xf numFmtId="3" fontId="1" fillId="0" borderId="1" xfId="0" applyNumberFormat="1" applyFont="1" applyFill="1" applyBorder="1" applyAlignment="1" applyProtection="1">
      <alignment vertical="center"/>
    </xf>
    <xf numFmtId="3" fontId="1" fillId="0" borderId="2" xfId="0" applyNumberFormat="1" applyFont="1" applyFill="1" applyBorder="1" applyAlignment="1" applyProtection="1">
      <alignment vertical="center"/>
    </xf>
    <xf numFmtId="164" fontId="1" fillId="0" borderId="2" xfId="0" applyNumberFormat="1" applyFont="1" applyFill="1" applyBorder="1" applyAlignment="1" applyProtection="1">
      <alignment vertical="center"/>
    </xf>
    <xf numFmtId="164" fontId="5" fillId="0" borderId="1" xfId="0" applyNumberFormat="1" applyFont="1" applyFill="1" applyBorder="1" applyAlignment="1" applyProtection="1">
      <alignment vertical="center"/>
    </xf>
    <xf numFmtId="3" fontId="5" fillId="2" borderId="1" xfId="0" applyNumberFormat="1" applyFont="1" applyFill="1" applyBorder="1" applyAlignment="1">
      <alignment vertical="center"/>
    </xf>
    <xf numFmtId="3" fontId="1" fillId="2" borderId="1" xfId="0" applyNumberFormat="1" applyFont="1" applyFill="1" applyBorder="1" applyAlignment="1">
      <alignment vertical="center"/>
    </xf>
    <xf numFmtId="3" fontId="1" fillId="0" borderId="1" xfId="0" applyNumberFormat="1" applyFont="1" applyFill="1" applyBorder="1" applyAlignment="1" applyProtection="1">
      <alignment horizontal="right" vertical="center"/>
    </xf>
    <xf numFmtId="164" fontId="5" fillId="2" borderId="1" xfId="0" applyNumberFormat="1" applyFont="1" applyFill="1" applyBorder="1" applyAlignment="1" applyProtection="1">
      <alignment vertical="center"/>
    </xf>
    <xf numFmtId="164" fontId="1" fillId="2" borderId="1" xfId="0" applyNumberFormat="1" applyFont="1" applyFill="1" applyBorder="1" applyAlignment="1" applyProtection="1">
      <alignment vertical="center"/>
    </xf>
    <xf numFmtId="0" fontId="1" fillId="2" borderId="3" xfId="0" applyFont="1" applyFill="1" applyBorder="1" applyAlignment="1" applyProtection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164" fontId="1" fillId="2" borderId="2" xfId="0" applyNumberFormat="1" applyFont="1" applyFill="1" applyBorder="1" applyAlignment="1" applyProtection="1">
      <alignment vertical="center"/>
    </xf>
    <xf numFmtId="0" fontId="6" fillId="3" borderId="4" xfId="0" applyFont="1" applyFill="1" applyBorder="1" applyAlignment="1" applyProtection="1">
      <alignment horizontal="center" vertical="center" wrapText="1"/>
    </xf>
    <xf numFmtId="3" fontId="1" fillId="0" borderId="1" xfId="0" applyNumberFormat="1" applyFont="1" applyFill="1" applyBorder="1" applyAlignment="1">
      <alignment horizontal="right" vertical="center"/>
    </xf>
    <xf numFmtId="3" fontId="5" fillId="0" borderId="1" xfId="0" applyNumberFormat="1" applyFont="1" applyFill="1" applyBorder="1" applyAlignment="1">
      <alignment horizontal="right" vertical="center"/>
    </xf>
    <xf numFmtId="3" fontId="1" fillId="0" borderId="2" xfId="0" applyNumberFormat="1" applyFont="1" applyFill="1" applyBorder="1" applyAlignment="1">
      <alignment horizontal="right" vertical="center"/>
    </xf>
    <xf numFmtId="3" fontId="5" fillId="2" borderId="0" xfId="0" applyNumberFormat="1" applyFont="1" applyFill="1" applyBorder="1" applyAlignment="1">
      <alignment horizontal="right" vertical="center"/>
    </xf>
    <xf numFmtId="3" fontId="1" fillId="0" borderId="0" xfId="0" applyNumberFormat="1" applyFont="1" applyFill="1" applyBorder="1" applyAlignment="1">
      <alignment horizontal="right" vertical="center"/>
    </xf>
    <xf numFmtId="3" fontId="5" fillId="0" borderId="0" xfId="0" applyNumberFormat="1" applyFont="1" applyFill="1" applyBorder="1" applyAlignment="1">
      <alignment horizontal="right" vertical="center"/>
    </xf>
    <xf numFmtId="3" fontId="1" fillId="0" borderId="0" xfId="0" applyNumberFormat="1" applyFont="1" applyFill="1" applyBorder="1" applyAlignment="1" applyProtection="1">
      <alignment vertical="center"/>
    </xf>
    <xf numFmtId="3" fontId="1" fillId="0" borderId="0" xfId="0" applyNumberFormat="1" applyFont="1" applyFill="1" applyBorder="1" applyAlignment="1" applyProtection="1">
      <alignment horizontal="right" vertical="center"/>
    </xf>
    <xf numFmtId="3" fontId="1" fillId="0" borderId="5" xfId="0" applyNumberFormat="1" applyFont="1" applyFill="1" applyBorder="1" applyAlignment="1" applyProtection="1">
      <alignment vertical="center"/>
    </xf>
    <xf numFmtId="164" fontId="1" fillId="0" borderId="1" xfId="0" applyNumberFormat="1" applyFont="1" applyFill="1" applyBorder="1" applyAlignment="1" applyProtection="1">
      <alignment horizontal="right" vertical="center"/>
    </xf>
    <xf numFmtId="164" fontId="3" fillId="0" borderId="0" xfId="0" applyNumberFormat="1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1" fillId="0" borderId="0" xfId="0" applyFont="1" applyFill="1" applyAlignment="1" applyProtection="1">
      <alignment horizontal="left"/>
    </xf>
    <xf numFmtId="0" fontId="1" fillId="0" borderId="0" xfId="0" applyFont="1" applyFill="1" applyAlignment="1">
      <alignment vertical="center"/>
    </xf>
    <xf numFmtId="0" fontId="1" fillId="0" borderId="0" xfId="0" applyFont="1" applyFill="1" applyBorder="1" applyAlignment="1">
      <alignment vertical="top"/>
    </xf>
    <xf numFmtId="0" fontId="1" fillId="0" borderId="0" xfId="0" applyFont="1" applyFill="1" applyAlignment="1">
      <alignment vertical="top"/>
    </xf>
    <xf numFmtId="164" fontId="1" fillId="0" borderId="0" xfId="0" applyNumberFormat="1" applyFont="1" applyFill="1" applyAlignment="1" applyProtection="1">
      <alignment horizontal="left"/>
    </xf>
    <xf numFmtId="0" fontId="2" fillId="2" borderId="0" xfId="0" applyFont="1" applyFill="1" applyAlignment="1" applyProtection="1">
      <alignment vertical="center"/>
    </xf>
    <xf numFmtId="0" fontId="2" fillId="2" borderId="0" xfId="0" applyFont="1" applyFill="1" applyAlignment="1" applyProtection="1">
      <alignment vertical="center" wrapText="1"/>
    </xf>
    <xf numFmtId="0" fontId="4" fillId="0" borderId="0" xfId="0" applyFont="1" applyFill="1" applyAlignment="1" applyProtection="1">
      <alignment horizontal="center" vertical="center" wrapText="1"/>
    </xf>
    <xf numFmtId="0" fontId="6" fillId="3" borderId="4" xfId="0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212911</xdr:colOff>
      <xdr:row>44</xdr:row>
      <xdr:rowOff>56030</xdr:rowOff>
    </xdr:from>
    <xdr:to>
      <xdr:col>0</xdr:col>
      <xdr:colOff>437028</xdr:colOff>
      <xdr:row>47</xdr:row>
      <xdr:rowOff>3362</xdr:rowOff>
    </xdr:to>
    <xdr:sp macro="" textlink="">
      <xdr:nvSpPr>
        <xdr:cNvPr id="2" name="Cerrar llave 1"/>
        <xdr:cNvSpPr/>
      </xdr:nvSpPr>
      <xdr:spPr>
        <a:xfrm>
          <a:off x="212911" y="11219330"/>
          <a:ext cx="224117" cy="518832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PA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" transitionEvaluation="1"/>
  <dimension ref="A1:N52"/>
  <sheetViews>
    <sheetView showGridLines="0" tabSelected="1" zoomScaleNormal="100" zoomScaleSheetLayoutView="100" workbookViewId="0">
      <selection activeCell="A2" sqref="A2:A5"/>
    </sheetView>
  </sheetViews>
  <sheetFormatPr baseColWidth="10" defaultColWidth="9.77734375" defaultRowHeight="15" customHeight="1" x14ac:dyDescent="0.2"/>
  <cols>
    <col min="1" max="1" width="18.88671875" style="1" customWidth="1"/>
    <col min="2" max="3" width="11" style="4" customWidth="1"/>
    <col min="4" max="4" width="7.5546875" style="1" customWidth="1"/>
    <col min="5" max="5" width="11" style="4" customWidth="1"/>
    <col min="6" max="6" width="7.5546875" style="1" customWidth="1"/>
    <col min="7" max="7" width="11" style="4" customWidth="1"/>
    <col min="8" max="8" width="13.6640625" style="4" customWidth="1"/>
    <col min="9" max="16384" width="9.77734375" style="1"/>
  </cols>
  <sheetData>
    <row r="1" spans="1:9" ht="60" customHeight="1" x14ac:dyDescent="0.2">
      <c r="A1" s="48" t="s">
        <v>29</v>
      </c>
      <c r="B1" s="48"/>
      <c r="C1" s="48"/>
      <c r="D1" s="48"/>
      <c r="E1" s="48"/>
      <c r="F1" s="48"/>
      <c r="G1" s="48"/>
      <c r="H1" s="48"/>
    </row>
    <row r="2" spans="1:9" ht="24.95" customHeight="1" x14ac:dyDescent="0.2">
      <c r="A2" s="49" t="s">
        <v>5</v>
      </c>
      <c r="B2" s="49" t="s">
        <v>3</v>
      </c>
      <c r="C2" s="49"/>
      <c r="D2" s="49"/>
      <c r="E2" s="49"/>
      <c r="F2" s="49"/>
      <c r="G2" s="49"/>
      <c r="H2" s="49"/>
    </row>
    <row r="3" spans="1:9" ht="24.95" customHeight="1" x14ac:dyDescent="0.2">
      <c r="A3" s="49"/>
      <c r="B3" s="49" t="s">
        <v>2</v>
      </c>
      <c r="C3" s="49"/>
      <c r="D3" s="49"/>
      <c r="E3" s="49"/>
      <c r="F3" s="49"/>
      <c r="G3" s="49" t="s">
        <v>26</v>
      </c>
      <c r="H3" s="49" t="s">
        <v>27</v>
      </c>
    </row>
    <row r="4" spans="1:9" ht="24.95" customHeight="1" x14ac:dyDescent="0.2">
      <c r="A4" s="49"/>
      <c r="B4" s="49" t="s">
        <v>0</v>
      </c>
      <c r="C4" s="49" t="s">
        <v>9</v>
      </c>
      <c r="D4" s="49"/>
      <c r="E4" s="49" t="s">
        <v>4</v>
      </c>
      <c r="F4" s="49"/>
      <c r="G4" s="49"/>
      <c r="H4" s="49"/>
    </row>
    <row r="5" spans="1:9" ht="50.1" customHeight="1" x14ac:dyDescent="0.2">
      <c r="A5" s="49"/>
      <c r="B5" s="49"/>
      <c r="C5" s="28" t="s">
        <v>1</v>
      </c>
      <c r="D5" s="28" t="s">
        <v>6</v>
      </c>
      <c r="E5" s="28" t="s">
        <v>1</v>
      </c>
      <c r="F5" s="28" t="s">
        <v>7</v>
      </c>
      <c r="G5" s="49"/>
      <c r="H5" s="49"/>
    </row>
    <row r="6" spans="1:9" s="8" customFormat="1" ht="22.5" customHeight="1" x14ac:dyDescent="0.2">
      <c r="A6" s="12" t="s">
        <v>11</v>
      </c>
      <c r="B6" s="14">
        <f>SUM(B7+B8)</f>
        <v>51500</v>
      </c>
      <c r="C6" s="14">
        <f>SUM(C7+C8)</f>
        <v>31730</v>
      </c>
      <c r="D6" s="19">
        <f>(C6*100)/B6</f>
        <v>61.61165048543689</v>
      </c>
      <c r="E6" s="14">
        <f>SUM(E7+E8)</f>
        <v>19770</v>
      </c>
      <c r="F6" s="23">
        <f>(E6*100)/B6</f>
        <v>38.38834951456311</v>
      </c>
      <c r="G6" s="14">
        <f>SUM(G7+G8)</f>
        <v>15190</v>
      </c>
      <c r="H6" s="32">
        <f>SUM(H7+H8)</f>
        <v>2367200</v>
      </c>
      <c r="I6" s="39"/>
    </row>
    <row r="7" spans="1:9" s="8" customFormat="1" ht="18" customHeight="1" x14ac:dyDescent="0.2">
      <c r="A7" s="13" t="s">
        <v>12</v>
      </c>
      <c r="B7" s="29">
        <f>SUM(B10+B13+B16+B19+B22+B25+B28+B31+B34+B37+B40)</f>
        <v>24450</v>
      </c>
      <c r="C7" s="29">
        <f>SUM(C10+C13+C16+C19+C22+C25+C28+C31+C34+C37+C40)</f>
        <v>5340</v>
      </c>
      <c r="D7" s="15">
        <f t="shared" ref="D7:D41" si="0">(C7*100)/B7</f>
        <v>21.840490797546011</v>
      </c>
      <c r="E7" s="29">
        <f>SUM(E10+E13+E16+E19+E22+E25+E28+E31+E34+E37+E40)</f>
        <v>19110</v>
      </c>
      <c r="F7" s="24">
        <f t="shared" ref="F7:F41" si="1">(E7*100)/B7</f>
        <v>78.159509202453989</v>
      </c>
      <c r="G7" s="29">
        <f>SUM(G10+G13+G16+G19+G22+G25+G28+G31+G34+G37+G40)</f>
        <v>4510</v>
      </c>
      <c r="H7" s="33">
        <f>SUM(H10+H13+H16+H19+H22+H25+H28+H31+H34+H37+H40)</f>
        <v>221500</v>
      </c>
      <c r="I7" s="39"/>
    </row>
    <row r="8" spans="1:9" s="8" customFormat="1" ht="18" customHeight="1" x14ac:dyDescent="0.2">
      <c r="A8" s="13" t="s">
        <v>13</v>
      </c>
      <c r="B8" s="29">
        <f>SUM(B11+B14+B17+B20+B23+B26+B29+B32+B35+B38+B41)</f>
        <v>27050</v>
      </c>
      <c r="C8" s="29">
        <f>SUM(C11+C14+C17+C20+C23+C26+C29+C32+C35+C38+C41)</f>
        <v>26390</v>
      </c>
      <c r="D8" s="15">
        <f t="shared" si="0"/>
        <v>97.560073937153419</v>
      </c>
      <c r="E8" s="29">
        <f>SUM(E11+E14+E17+E20+E23+E26+E29+E32+E35+E38+E41)</f>
        <v>660</v>
      </c>
      <c r="F8" s="24">
        <f t="shared" si="1"/>
        <v>2.4399260628465802</v>
      </c>
      <c r="G8" s="29">
        <f>SUM(G11+G14+G17+G20+G23+G26+G29+G32+G35+G38+G41)</f>
        <v>10680</v>
      </c>
      <c r="H8" s="33">
        <f>SUM(H11+H14+H17+H20+H23+H26+H29+H32+H35+H38+H41)</f>
        <v>2145700</v>
      </c>
      <c r="I8" s="39"/>
    </row>
    <row r="9" spans="1:9" s="8" customFormat="1" ht="22.5" customHeight="1" x14ac:dyDescent="0.2">
      <c r="A9" s="46" t="s">
        <v>14</v>
      </c>
      <c r="B9" s="30">
        <f>SUM(B10+B11)</f>
        <v>370</v>
      </c>
      <c r="C9" s="30">
        <f>SUM(C10+C11)</f>
        <v>0</v>
      </c>
      <c r="D9" s="19">
        <v>0</v>
      </c>
      <c r="E9" s="30">
        <f>SUM(E10+E11)</f>
        <v>370</v>
      </c>
      <c r="F9" s="23">
        <v>100</v>
      </c>
      <c r="G9" s="30">
        <f t="shared" ref="G9:H9" si="2">SUM(G10+G11)</f>
        <v>0</v>
      </c>
      <c r="H9" s="34">
        <f t="shared" si="2"/>
        <v>100</v>
      </c>
      <c r="I9" s="39"/>
    </row>
    <row r="10" spans="1:9" s="8" customFormat="1" ht="18" customHeight="1" x14ac:dyDescent="0.2">
      <c r="A10" s="13" t="s">
        <v>12</v>
      </c>
      <c r="B10" s="29">
        <v>350</v>
      </c>
      <c r="C10" s="16">
        <v>0</v>
      </c>
      <c r="D10" s="15">
        <f t="shared" si="0"/>
        <v>0</v>
      </c>
      <c r="E10" s="21">
        <v>350</v>
      </c>
      <c r="F10" s="24">
        <f t="shared" si="1"/>
        <v>100</v>
      </c>
      <c r="G10" s="16">
        <v>0</v>
      </c>
      <c r="H10" s="35">
        <v>0</v>
      </c>
      <c r="I10" s="39"/>
    </row>
    <row r="11" spans="1:9" s="8" customFormat="1" ht="18" customHeight="1" x14ac:dyDescent="0.2">
      <c r="A11" s="13" t="s">
        <v>13</v>
      </c>
      <c r="B11" s="29">
        <v>20</v>
      </c>
      <c r="C11" s="16">
        <v>0</v>
      </c>
      <c r="D11" s="15">
        <f t="shared" si="0"/>
        <v>0</v>
      </c>
      <c r="E11" s="21">
        <v>20</v>
      </c>
      <c r="F11" s="24">
        <f t="shared" si="1"/>
        <v>100</v>
      </c>
      <c r="G11" s="16">
        <v>0</v>
      </c>
      <c r="H11" s="35">
        <v>100</v>
      </c>
      <c r="I11" s="39"/>
    </row>
    <row r="12" spans="1:9" s="8" customFormat="1" ht="22.5" customHeight="1" x14ac:dyDescent="0.2">
      <c r="A12" s="46" t="s">
        <v>15</v>
      </c>
      <c r="B12" s="30">
        <f t="shared" ref="B12" si="3">SUM(B13+B14)</f>
        <v>2400</v>
      </c>
      <c r="C12" s="30">
        <f>SUM(C13+C14)</f>
        <v>450</v>
      </c>
      <c r="D12" s="19">
        <v>18.75</v>
      </c>
      <c r="E12" s="30">
        <f>SUM(E13+E14)</f>
        <v>1950</v>
      </c>
      <c r="F12" s="23">
        <v>81.25</v>
      </c>
      <c r="G12" s="30">
        <f t="shared" ref="G12:H12" si="4">SUM(G13+G14)</f>
        <v>910</v>
      </c>
      <c r="H12" s="34">
        <f t="shared" si="4"/>
        <v>18600</v>
      </c>
      <c r="I12" s="39"/>
    </row>
    <row r="13" spans="1:9" s="8" customFormat="1" ht="18" customHeight="1" x14ac:dyDescent="0.2">
      <c r="A13" s="13" t="s">
        <v>12</v>
      </c>
      <c r="B13" s="29">
        <v>2250</v>
      </c>
      <c r="C13" s="16">
        <v>350</v>
      </c>
      <c r="D13" s="15">
        <f t="shared" si="0"/>
        <v>15.555555555555555</v>
      </c>
      <c r="E13" s="21">
        <v>1900</v>
      </c>
      <c r="F13" s="24">
        <f t="shared" si="1"/>
        <v>84.444444444444443</v>
      </c>
      <c r="G13" s="16">
        <v>790</v>
      </c>
      <c r="H13" s="35">
        <v>15600</v>
      </c>
      <c r="I13" s="39"/>
    </row>
    <row r="14" spans="1:9" s="8" customFormat="1" ht="18" customHeight="1" x14ac:dyDescent="0.2">
      <c r="A14" s="13" t="s">
        <v>13</v>
      </c>
      <c r="B14" s="29">
        <v>150</v>
      </c>
      <c r="C14" s="16">
        <v>100</v>
      </c>
      <c r="D14" s="15">
        <f t="shared" si="0"/>
        <v>66.666666666666671</v>
      </c>
      <c r="E14" s="14">
        <v>50</v>
      </c>
      <c r="F14" s="24">
        <f t="shared" si="1"/>
        <v>33.333333333333336</v>
      </c>
      <c r="G14" s="16">
        <v>120</v>
      </c>
      <c r="H14" s="35">
        <v>3000</v>
      </c>
      <c r="I14" s="39"/>
    </row>
    <row r="15" spans="1:9" s="8" customFormat="1" ht="22.5" customHeight="1" x14ac:dyDescent="0.2">
      <c r="A15" s="46" t="s">
        <v>16</v>
      </c>
      <c r="B15" s="30">
        <f t="shared" ref="B15:C15" si="5">SUM(B16+B17)</f>
        <v>330</v>
      </c>
      <c r="C15" s="30">
        <f t="shared" si="5"/>
        <v>10</v>
      </c>
      <c r="D15" s="19">
        <v>3.0303030303030303</v>
      </c>
      <c r="E15" s="30">
        <f t="shared" ref="E15" si="6">SUM(E16+E17)</f>
        <v>320</v>
      </c>
      <c r="F15" s="23">
        <v>96.969696969696969</v>
      </c>
      <c r="G15" s="30">
        <f t="shared" ref="G15:H15" si="7">SUM(G16+G17)</f>
        <v>30</v>
      </c>
      <c r="H15" s="34">
        <f t="shared" si="7"/>
        <v>100</v>
      </c>
      <c r="I15" s="39"/>
    </row>
    <row r="16" spans="1:9" s="8" customFormat="1" ht="18" customHeight="1" x14ac:dyDescent="0.2">
      <c r="A16" s="13" t="s">
        <v>12</v>
      </c>
      <c r="B16" s="29">
        <v>250</v>
      </c>
      <c r="C16" s="16">
        <v>10</v>
      </c>
      <c r="D16" s="15">
        <f t="shared" si="0"/>
        <v>4</v>
      </c>
      <c r="E16" s="21">
        <v>240</v>
      </c>
      <c r="F16" s="24">
        <f t="shared" si="1"/>
        <v>96</v>
      </c>
      <c r="G16" s="16">
        <v>20</v>
      </c>
      <c r="H16" s="35">
        <v>100</v>
      </c>
      <c r="I16" s="39"/>
    </row>
    <row r="17" spans="1:9" s="8" customFormat="1" ht="18" customHeight="1" x14ac:dyDescent="0.2">
      <c r="A17" s="13" t="s">
        <v>13</v>
      </c>
      <c r="B17" s="29">
        <v>80</v>
      </c>
      <c r="C17" s="16">
        <v>0</v>
      </c>
      <c r="D17" s="15">
        <f t="shared" si="0"/>
        <v>0</v>
      </c>
      <c r="E17" s="21">
        <v>80</v>
      </c>
      <c r="F17" s="24">
        <f t="shared" si="1"/>
        <v>100</v>
      </c>
      <c r="G17" s="16">
        <v>10</v>
      </c>
      <c r="H17" s="35">
        <v>0</v>
      </c>
      <c r="I17" s="39"/>
    </row>
    <row r="18" spans="1:9" s="8" customFormat="1" ht="22.5" customHeight="1" x14ac:dyDescent="0.2">
      <c r="A18" s="46" t="s">
        <v>17</v>
      </c>
      <c r="B18" s="30">
        <f t="shared" ref="B18:C18" si="8">SUM(B19+B20)</f>
        <v>6330</v>
      </c>
      <c r="C18" s="30">
        <f t="shared" si="8"/>
        <v>2050</v>
      </c>
      <c r="D18" s="19">
        <v>32.385466034755133</v>
      </c>
      <c r="E18" s="30">
        <f t="shared" ref="E18" si="9">SUM(E19+E20)</f>
        <v>4280</v>
      </c>
      <c r="F18" s="23">
        <v>67.61453396524486</v>
      </c>
      <c r="G18" s="30">
        <f t="shared" ref="G18:H18" si="10">SUM(G19+G20)</f>
        <v>1120</v>
      </c>
      <c r="H18" s="34">
        <f t="shared" si="10"/>
        <v>79300</v>
      </c>
      <c r="I18" s="39"/>
    </row>
    <row r="19" spans="1:9" s="8" customFormat="1" ht="18" customHeight="1" x14ac:dyDescent="0.2">
      <c r="A19" s="13" t="s">
        <v>12</v>
      </c>
      <c r="B19" s="29">
        <v>4850</v>
      </c>
      <c r="C19" s="16">
        <v>650</v>
      </c>
      <c r="D19" s="15">
        <f t="shared" si="0"/>
        <v>13.402061855670103</v>
      </c>
      <c r="E19" s="21">
        <v>4200</v>
      </c>
      <c r="F19" s="24">
        <f t="shared" si="1"/>
        <v>86.597938144329902</v>
      </c>
      <c r="G19" s="16">
        <v>490</v>
      </c>
      <c r="H19" s="35">
        <v>26000</v>
      </c>
      <c r="I19" s="39"/>
    </row>
    <row r="20" spans="1:9" s="8" customFormat="1" ht="18" customHeight="1" x14ac:dyDescent="0.2">
      <c r="A20" s="13" t="s">
        <v>13</v>
      </c>
      <c r="B20" s="29">
        <v>1480</v>
      </c>
      <c r="C20" s="16">
        <v>1400</v>
      </c>
      <c r="D20" s="15">
        <f t="shared" si="0"/>
        <v>94.594594594594597</v>
      </c>
      <c r="E20" s="21">
        <v>80</v>
      </c>
      <c r="F20" s="24">
        <f t="shared" si="1"/>
        <v>5.4054054054054053</v>
      </c>
      <c r="G20" s="16">
        <v>630</v>
      </c>
      <c r="H20" s="35">
        <v>53300</v>
      </c>
      <c r="I20" s="39"/>
    </row>
    <row r="21" spans="1:9" s="8" customFormat="1" ht="22.5" customHeight="1" x14ac:dyDescent="0.2">
      <c r="A21" s="46" t="s">
        <v>18</v>
      </c>
      <c r="B21" s="30">
        <f t="shared" ref="B21" si="11">SUM(B22+B23)</f>
        <v>1620</v>
      </c>
      <c r="C21" s="20">
        <v>160</v>
      </c>
      <c r="D21" s="19">
        <v>9.8765432098765427</v>
      </c>
      <c r="E21" s="20">
        <v>1460</v>
      </c>
      <c r="F21" s="23">
        <v>90.123456790123456</v>
      </c>
      <c r="G21" s="30">
        <f t="shared" ref="G21:H21" si="12">SUM(G22+G23)</f>
        <v>90</v>
      </c>
      <c r="H21" s="34">
        <f t="shared" si="12"/>
        <v>6300</v>
      </c>
      <c r="I21" s="39"/>
    </row>
    <row r="22" spans="1:9" s="8" customFormat="1" ht="18" customHeight="1" x14ac:dyDescent="0.2">
      <c r="A22" s="13" t="s">
        <v>12</v>
      </c>
      <c r="B22" s="29">
        <v>1500</v>
      </c>
      <c r="C22" s="16">
        <v>150</v>
      </c>
      <c r="D22" s="15">
        <f t="shared" si="0"/>
        <v>10</v>
      </c>
      <c r="E22" s="21">
        <v>1350</v>
      </c>
      <c r="F22" s="24">
        <f t="shared" si="1"/>
        <v>90</v>
      </c>
      <c r="G22" s="16">
        <v>80</v>
      </c>
      <c r="H22" s="35">
        <v>5300</v>
      </c>
      <c r="I22" s="39"/>
    </row>
    <row r="23" spans="1:9" s="8" customFormat="1" ht="18" customHeight="1" x14ac:dyDescent="0.2">
      <c r="A23" s="13" t="s">
        <v>13</v>
      </c>
      <c r="B23" s="29">
        <v>120</v>
      </c>
      <c r="C23" s="16">
        <v>10</v>
      </c>
      <c r="D23" s="15">
        <f t="shared" si="0"/>
        <v>8.3333333333333339</v>
      </c>
      <c r="E23" s="21">
        <v>110</v>
      </c>
      <c r="F23" s="24">
        <f t="shared" si="1"/>
        <v>91.666666666666671</v>
      </c>
      <c r="G23" s="16">
        <v>10</v>
      </c>
      <c r="H23" s="35">
        <v>1000</v>
      </c>
      <c r="I23" s="39"/>
    </row>
    <row r="24" spans="1:9" s="8" customFormat="1" ht="22.5" customHeight="1" x14ac:dyDescent="0.2">
      <c r="A24" s="46" t="s">
        <v>19</v>
      </c>
      <c r="B24" s="30">
        <f t="shared" ref="B24" si="13">SUM(B25+B26)</f>
        <v>4160</v>
      </c>
      <c r="C24" s="20">
        <v>3000</v>
      </c>
      <c r="D24" s="19">
        <v>72.115384615384613</v>
      </c>
      <c r="E24" s="20">
        <v>1160</v>
      </c>
      <c r="F24" s="23">
        <v>27.884615384615383</v>
      </c>
      <c r="G24" s="30">
        <f t="shared" ref="G24:H24" si="14">SUM(G25+G26)</f>
        <v>2210</v>
      </c>
      <c r="H24" s="34">
        <f t="shared" si="14"/>
        <v>240800</v>
      </c>
      <c r="I24" s="39"/>
    </row>
    <row r="25" spans="1:9" s="8" customFormat="1" ht="18" customHeight="1" x14ac:dyDescent="0.2">
      <c r="A25" s="13" t="s">
        <v>12</v>
      </c>
      <c r="B25" s="29">
        <v>2350</v>
      </c>
      <c r="C25" s="16">
        <v>1210</v>
      </c>
      <c r="D25" s="15">
        <f t="shared" si="0"/>
        <v>51.48936170212766</v>
      </c>
      <c r="E25" s="21">
        <v>1140</v>
      </c>
      <c r="F25" s="24">
        <f t="shared" si="1"/>
        <v>48.51063829787234</v>
      </c>
      <c r="G25" s="16">
        <v>1480</v>
      </c>
      <c r="H25" s="35">
        <v>78400</v>
      </c>
      <c r="I25" s="39"/>
    </row>
    <row r="26" spans="1:9" s="8" customFormat="1" ht="18" customHeight="1" x14ac:dyDescent="0.2">
      <c r="A26" s="13" t="s">
        <v>13</v>
      </c>
      <c r="B26" s="29">
        <v>1810</v>
      </c>
      <c r="C26" s="16">
        <v>1790</v>
      </c>
      <c r="D26" s="15">
        <f t="shared" si="0"/>
        <v>98.895027624309392</v>
      </c>
      <c r="E26" s="21">
        <v>20</v>
      </c>
      <c r="F26" s="24">
        <f t="shared" si="1"/>
        <v>1.1049723756906078</v>
      </c>
      <c r="G26" s="16">
        <v>730</v>
      </c>
      <c r="H26" s="35">
        <v>162400</v>
      </c>
      <c r="I26" s="39"/>
    </row>
    <row r="27" spans="1:9" s="8" customFormat="1" ht="22.5" customHeight="1" x14ac:dyDescent="0.2">
      <c r="A27" s="46" t="s">
        <v>20</v>
      </c>
      <c r="B27" s="30">
        <f t="shared" ref="B27:C27" si="15">SUM(B28+B29)</f>
        <v>25690</v>
      </c>
      <c r="C27" s="30">
        <f t="shared" si="15"/>
        <v>24940</v>
      </c>
      <c r="D27" s="19">
        <v>97.080576099649676</v>
      </c>
      <c r="E27" s="30">
        <f t="shared" ref="E27" si="16">SUM(E28+E29)</f>
        <v>750</v>
      </c>
      <c r="F27" s="23">
        <v>2.9194239003503308</v>
      </c>
      <c r="G27" s="30">
        <f t="shared" ref="G27:H27" si="17">SUM(G28+G29)</f>
        <v>10110</v>
      </c>
      <c r="H27" s="34">
        <f t="shared" si="17"/>
        <v>1996200</v>
      </c>
      <c r="I27" s="39"/>
    </row>
    <row r="28" spans="1:9" s="8" customFormat="1" ht="18" customHeight="1" x14ac:dyDescent="0.2">
      <c r="A28" s="13" t="s">
        <v>12</v>
      </c>
      <c r="B28" s="29">
        <v>2540</v>
      </c>
      <c r="C28" s="16">
        <v>1930</v>
      </c>
      <c r="D28" s="15">
        <f t="shared" si="0"/>
        <v>75.984251968503941</v>
      </c>
      <c r="E28" s="21">
        <v>610</v>
      </c>
      <c r="F28" s="24">
        <f t="shared" si="1"/>
        <v>24.015748031496063</v>
      </c>
      <c r="G28" s="16">
        <v>970</v>
      </c>
      <c r="H28" s="35">
        <v>73000</v>
      </c>
      <c r="I28" s="39"/>
    </row>
    <row r="29" spans="1:9" s="8" customFormat="1" ht="18" customHeight="1" x14ac:dyDescent="0.2">
      <c r="A29" s="13" t="s">
        <v>13</v>
      </c>
      <c r="B29" s="29">
        <v>23150</v>
      </c>
      <c r="C29" s="16">
        <v>23010</v>
      </c>
      <c r="D29" s="15">
        <f t="shared" si="0"/>
        <v>99.395248380129587</v>
      </c>
      <c r="E29" s="21">
        <v>140</v>
      </c>
      <c r="F29" s="24">
        <f t="shared" si="1"/>
        <v>0.60475161987041037</v>
      </c>
      <c r="G29" s="16">
        <v>9140</v>
      </c>
      <c r="H29" s="35">
        <v>1923200</v>
      </c>
      <c r="I29" s="39"/>
    </row>
    <row r="30" spans="1:9" s="8" customFormat="1" ht="22.5" customHeight="1" x14ac:dyDescent="0.2">
      <c r="A30" s="46" t="s">
        <v>21</v>
      </c>
      <c r="B30" s="30">
        <f t="shared" ref="B30:C30" si="18">SUM(B31+B32)</f>
        <v>1330</v>
      </c>
      <c r="C30" s="30">
        <f t="shared" si="18"/>
        <v>210</v>
      </c>
      <c r="D30" s="19">
        <v>15.789473684210526</v>
      </c>
      <c r="E30" s="30">
        <f t="shared" ref="E30" si="19">SUM(E31+E32)</f>
        <v>1120</v>
      </c>
      <c r="F30" s="23">
        <v>84.21052631578948</v>
      </c>
      <c r="G30" s="30">
        <f t="shared" ref="G30:H30" si="20">SUM(G31+G32)</f>
        <v>90</v>
      </c>
      <c r="H30" s="34">
        <f t="shared" si="20"/>
        <v>10800</v>
      </c>
      <c r="I30" s="39"/>
    </row>
    <row r="31" spans="1:9" s="8" customFormat="1" ht="18" customHeight="1" x14ac:dyDescent="0.2">
      <c r="A31" s="13" t="s">
        <v>12</v>
      </c>
      <c r="B31" s="29">
        <v>1250</v>
      </c>
      <c r="C31" s="16">
        <v>200</v>
      </c>
      <c r="D31" s="15">
        <f t="shared" si="0"/>
        <v>16</v>
      </c>
      <c r="E31" s="21">
        <v>1050</v>
      </c>
      <c r="F31" s="24">
        <f t="shared" si="1"/>
        <v>84</v>
      </c>
      <c r="G31" s="16">
        <v>80</v>
      </c>
      <c r="H31" s="35">
        <v>10500</v>
      </c>
      <c r="I31" s="39"/>
    </row>
    <row r="32" spans="1:9" s="8" customFormat="1" ht="18" customHeight="1" x14ac:dyDescent="0.2">
      <c r="A32" s="13" t="s">
        <v>13</v>
      </c>
      <c r="B32" s="29">
        <v>80</v>
      </c>
      <c r="C32" s="16">
        <v>10</v>
      </c>
      <c r="D32" s="15">
        <f t="shared" si="0"/>
        <v>12.5</v>
      </c>
      <c r="E32" s="21">
        <v>70</v>
      </c>
      <c r="F32" s="24">
        <f t="shared" si="1"/>
        <v>87.5</v>
      </c>
      <c r="G32" s="16">
        <v>10</v>
      </c>
      <c r="H32" s="35">
        <v>300</v>
      </c>
      <c r="I32" s="39"/>
    </row>
    <row r="33" spans="1:14" s="8" customFormat="1" ht="22.5" customHeight="1" x14ac:dyDescent="0.2">
      <c r="A33" s="46" t="s">
        <v>22</v>
      </c>
      <c r="B33" s="30">
        <f t="shared" ref="B33:C33" si="21">SUM(B34+B35)</f>
        <v>1130</v>
      </c>
      <c r="C33" s="30">
        <f t="shared" si="21"/>
        <v>480</v>
      </c>
      <c r="D33" s="19">
        <v>42.477876106194692</v>
      </c>
      <c r="E33" s="30">
        <f t="shared" ref="E33" si="22">SUM(E34+E35)</f>
        <v>650</v>
      </c>
      <c r="F33" s="23">
        <v>57.522123893805308</v>
      </c>
      <c r="G33" s="30">
        <f t="shared" ref="G33:H33" si="23">SUM(G34+G35)</f>
        <v>470</v>
      </c>
      <c r="H33" s="34">
        <f t="shared" si="23"/>
        <v>5500</v>
      </c>
      <c r="I33" s="39"/>
    </row>
    <row r="34" spans="1:14" s="8" customFormat="1" ht="18" customHeight="1" x14ac:dyDescent="0.2">
      <c r="A34" s="13" t="s">
        <v>12</v>
      </c>
      <c r="B34" s="29">
        <v>1100</v>
      </c>
      <c r="C34" s="16">
        <v>480</v>
      </c>
      <c r="D34" s="15">
        <f t="shared" si="0"/>
        <v>43.636363636363633</v>
      </c>
      <c r="E34" s="21">
        <v>620</v>
      </c>
      <c r="F34" s="24">
        <f t="shared" si="1"/>
        <v>56.363636363636367</v>
      </c>
      <c r="G34" s="16">
        <v>470</v>
      </c>
      <c r="H34" s="35">
        <v>5300</v>
      </c>
      <c r="I34" s="39"/>
    </row>
    <row r="35" spans="1:14" s="8" customFormat="1" ht="18" customHeight="1" x14ac:dyDescent="0.2">
      <c r="A35" s="13" t="s">
        <v>13</v>
      </c>
      <c r="B35" s="29">
        <v>30</v>
      </c>
      <c r="C35" s="16">
        <v>0</v>
      </c>
      <c r="D35" s="15">
        <f t="shared" si="0"/>
        <v>0</v>
      </c>
      <c r="E35" s="21">
        <v>30</v>
      </c>
      <c r="F35" s="24">
        <f t="shared" si="1"/>
        <v>100</v>
      </c>
      <c r="G35" s="16">
        <v>0</v>
      </c>
      <c r="H35" s="35">
        <v>200</v>
      </c>
      <c r="I35" s="39"/>
    </row>
    <row r="36" spans="1:14" s="8" customFormat="1" ht="22.5" customHeight="1" x14ac:dyDescent="0.2">
      <c r="A36" s="46" t="s">
        <v>23</v>
      </c>
      <c r="B36" s="30">
        <f t="shared" ref="B36:C36" si="24">SUM(B37+B38)</f>
        <v>5270</v>
      </c>
      <c r="C36" s="30">
        <f t="shared" si="24"/>
        <v>420</v>
      </c>
      <c r="D36" s="19">
        <v>7.9696394686907022</v>
      </c>
      <c r="E36" s="30">
        <f t="shared" ref="E36" si="25">SUM(E37+E38)</f>
        <v>4850</v>
      </c>
      <c r="F36" s="23">
        <v>92.030360531309299</v>
      </c>
      <c r="G36" s="30">
        <f t="shared" ref="G36:H36" si="26">SUM(G37+G38)</f>
        <v>160</v>
      </c>
      <c r="H36" s="34">
        <f t="shared" si="26"/>
        <v>9500</v>
      </c>
      <c r="I36" s="39"/>
      <c r="J36" s="40"/>
    </row>
    <row r="37" spans="1:14" s="8" customFormat="1" ht="18" customHeight="1" x14ac:dyDescent="0.2">
      <c r="A37" s="13" t="s">
        <v>12</v>
      </c>
      <c r="B37" s="29">
        <v>5180</v>
      </c>
      <c r="C37" s="16">
        <v>360</v>
      </c>
      <c r="D37" s="15">
        <f t="shared" si="0"/>
        <v>6.9498069498069501</v>
      </c>
      <c r="E37" s="21">
        <v>4820</v>
      </c>
      <c r="F37" s="24">
        <f t="shared" si="1"/>
        <v>93.050193050193045</v>
      </c>
      <c r="G37" s="16">
        <v>130</v>
      </c>
      <c r="H37" s="35">
        <v>7300</v>
      </c>
      <c r="I37" s="39"/>
    </row>
    <row r="38" spans="1:14" s="8" customFormat="1" ht="18" customHeight="1" x14ac:dyDescent="0.2">
      <c r="A38" s="13" t="s">
        <v>13</v>
      </c>
      <c r="B38" s="29">
        <v>90</v>
      </c>
      <c r="C38" s="16">
        <v>60</v>
      </c>
      <c r="D38" s="15">
        <f t="shared" si="0"/>
        <v>66.666666666666671</v>
      </c>
      <c r="E38" s="21">
        <v>30</v>
      </c>
      <c r="F38" s="24">
        <f t="shared" si="1"/>
        <v>33.333333333333336</v>
      </c>
      <c r="G38" s="16">
        <v>30</v>
      </c>
      <c r="H38" s="35">
        <v>2200</v>
      </c>
      <c r="I38" s="39"/>
    </row>
    <row r="39" spans="1:14" s="8" customFormat="1" ht="22.5" customHeight="1" x14ac:dyDescent="0.2">
      <c r="A39" s="47" t="s">
        <v>24</v>
      </c>
      <c r="B39" s="30">
        <f t="shared" ref="B39:C39" si="27">SUM(B40+B41)</f>
        <v>2870</v>
      </c>
      <c r="C39" s="30">
        <f t="shared" si="27"/>
        <v>10</v>
      </c>
      <c r="D39" s="19">
        <v>0.34843205574912894</v>
      </c>
      <c r="E39" s="30">
        <f t="shared" ref="E39" si="28">SUM(E40+E41)</f>
        <v>2860</v>
      </c>
      <c r="F39" s="23">
        <v>99.651567944250871</v>
      </c>
      <c r="G39" s="30">
        <f t="shared" ref="G39:H39" si="29">SUM(G40+G41)</f>
        <v>0</v>
      </c>
      <c r="H39" s="34">
        <f t="shared" si="29"/>
        <v>0</v>
      </c>
      <c r="I39" s="39"/>
    </row>
    <row r="40" spans="1:14" s="8" customFormat="1" ht="18" customHeight="1" x14ac:dyDescent="0.2">
      <c r="A40" s="13" t="s">
        <v>12</v>
      </c>
      <c r="B40" s="29">
        <v>2830</v>
      </c>
      <c r="C40" s="22" t="s">
        <v>28</v>
      </c>
      <c r="D40" s="38" t="s">
        <v>28</v>
      </c>
      <c r="E40" s="21">
        <v>2830</v>
      </c>
      <c r="F40" s="24">
        <f t="shared" si="1"/>
        <v>100</v>
      </c>
      <c r="G40" s="22" t="s">
        <v>28</v>
      </c>
      <c r="H40" s="36" t="s">
        <v>28</v>
      </c>
      <c r="I40" s="39"/>
    </row>
    <row r="41" spans="1:14" s="8" customFormat="1" ht="18" customHeight="1" x14ac:dyDescent="0.2">
      <c r="A41" s="25" t="s">
        <v>13</v>
      </c>
      <c r="B41" s="31">
        <v>40</v>
      </c>
      <c r="C41" s="17">
        <v>10</v>
      </c>
      <c r="D41" s="18">
        <f t="shared" si="0"/>
        <v>25</v>
      </c>
      <c r="E41" s="26">
        <v>30</v>
      </c>
      <c r="F41" s="27">
        <f t="shared" si="1"/>
        <v>75</v>
      </c>
      <c r="G41" s="17">
        <v>0</v>
      </c>
      <c r="H41" s="37">
        <v>0</v>
      </c>
      <c r="I41" s="39"/>
    </row>
    <row r="42" spans="1:14" s="8" customFormat="1" ht="18" customHeight="1" x14ac:dyDescent="0.2">
      <c r="A42" s="10" t="s">
        <v>10</v>
      </c>
      <c r="B42" s="6"/>
      <c r="C42" s="6"/>
      <c r="D42" s="7"/>
      <c r="E42" s="6"/>
      <c r="F42" s="7"/>
      <c r="G42" s="6"/>
      <c r="H42" s="6"/>
    </row>
    <row r="43" spans="1:14" s="8" customFormat="1" ht="18" customHeight="1" x14ac:dyDescent="0.2">
      <c r="A43" s="5" t="s">
        <v>25</v>
      </c>
      <c r="B43" s="6"/>
      <c r="C43" s="6"/>
      <c r="D43" s="7"/>
      <c r="E43" s="6"/>
      <c r="F43" s="7"/>
      <c r="G43" s="6"/>
      <c r="H43" s="6"/>
    </row>
    <row r="44" spans="1:14" s="8" customFormat="1" ht="18" customHeight="1" x14ac:dyDescent="0.2">
      <c r="A44" s="11" t="s">
        <v>8</v>
      </c>
      <c r="B44" s="6"/>
      <c r="C44" s="6"/>
      <c r="D44" s="7"/>
      <c r="E44" s="6"/>
      <c r="F44" s="7"/>
      <c r="G44" s="6"/>
      <c r="H44" s="6"/>
    </row>
    <row r="45" spans="1:14" s="44" customFormat="1" ht="15" customHeight="1" x14ac:dyDescent="0.2">
      <c r="A45" s="41">
        <v>0</v>
      </c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3"/>
    </row>
    <row r="46" spans="1:14" s="44" customFormat="1" ht="15" customHeight="1" x14ac:dyDescent="0.2">
      <c r="A46" s="10" t="s">
        <v>30</v>
      </c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3"/>
    </row>
    <row r="47" spans="1:14" s="44" customFormat="1" ht="15" customHeight="1" x14ac:dyDescent="0.2">
      <c r="A47" s="45">
        <v>0</v>
      </c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3"/>
    </row>
    <row r="48" spans="1:14" s="8" customFormat="1" ht="18" customHeight="1" x14ac:dyDescent="0.2">
      <c r="A48" s="10"/>
      <c r="B48" s="6"/>
      <c r="C48" s="6"/>
      <c r="D48" s="7"/>
      <c r="E48" s="6"/>
      <c r="F48" s="7"/>
      <c r="G48" s="6"/>
      <c r="H48" s="6"/>
    </row>
    <row r="49" spans="1:8" s="8" customFormat="1" ht="18" customHeight="1" x14ac:dyDescent="0.2">
      <c r="A49" s="10"/>
      <c r="B49" s="6"/>
      <c r="C49" s="6"/>
      <c r="D49" s="7"/>
      <c r="E49" s="6"/>
      <c r="F49" s="7"/>
      <c r="G49" s="6"/>
      <c r="H49" s="6"/>
    </row>
    <row r="50" spans="1:8" s="2" customFormat="1" ht="12.95" customHeight="1" x14ac:dyDescent="0.2">
      <c r="A50" s="11"/>
      <c r="B50" s="3"/>
      <c r="C50" s="3"/>
      <c r="E50" s="3"/>
      <c r="G50" s="3"/>
      <c r="H50" s="3"/>
    </row>
    <row r="51" spans="1:8" s="2" customFormat="1" ht="12.95" customHeight="1" x14ac:dyDescent="0.2">
      <c r="A51" s="9"/>
      <c r="B51" s="3"/>
      <c r="C51" s="3"/>
      <c r="E51" s="3"/>
      <c r="G51" s="3"/>
      <c r="H51" s="3"/>
    </row>
    <row r="52" spans="1:8" s="2" customFormat="1" ht="12.95" customHeight="1" x14ac:dyDescent="0.2">
      <c r="A52" s="9"/>
      <c r="B52" s="3"/>
      <c r="C52" s="3"/>
      <c r="E52" s="3"/>
      <c r="G52" s="3"/>
      <c r="H52" s="3"/>
    </row>
  </sheetData>
  <sheetProtection selectLockedCells="1"/>
  <mergeCells count="9">
    <mergeCell ref="A1:H1"/>
    <mergeCell ref="B2:H2"/>
    <mergeCell ref="A2:A5"/>
    <mergeCell ref="E4:F4"/>
    <mergeCell ref="B3:F3"/>
    <mergeCell ref="B4:B5"/>
    <mergeCell ref="G3:G5"/>
    <mergeCell ref="H3:H5"/>
    <mergeCell ref="C4:D4"/>
  </mergeCells>
  <phoneticPr fontId="0" type="noConversion"/>
  <printOptions horizontalCentered="1"/>
  <pageMargins left="0.78740157480314965" right="0.78740157480314965" top="0.98425196850393704" bottom="0.98425196850393704" header="0" footer="0"/>
  <pageSetup scale="70" orientation="portrait" r:id="rId1"/>
  <headerFooter alignWithMargins="0"/>
  <rowBreaks count="1" manualBreakCount="1">
    <brk id="47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4</vt:i4>
      </vt:variant>
    </vt:vector>
  </HeadingPairs>
  <TitlesOfParts>
    <vt:vector size="5" baseType="lpstr">
      <vt:lpstr>312-26</vt:lpstr>
      <vt:lpstr>'312-26'!Área_de_impresión</vt:lpstr>
      <vt:lpstr>'312-26'!Imprimir_área_IM</vt:lpstr>
      <vt:lpstr>'312-26'!Imprimir_títulos_IM</vt:lpstr>
      <vt:lpstr>'312-26'!Títulos_a_imprimir</vt:lpstr>
    </vt:vector>
  </TitlesOfParts>
  <Company>DIRECCION DE ESTADISTICA Y CENSO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CONTRALORIA GENERAL DE LA REPUBLICA</dc:creator>
  <cp:lastModifiedBy>ADALBERTO RODRIGUEZ</cp:lastModifiedBy>
  <cp:lastPrinted>2025-09-23T20:39:40Z</cp:lastPrinted>
  <dcterms:created xsi:type="dcterms:W3CDTF">1998-04-01T17:00:06Z</dcterms:created>
  <dcterms:modified xsi:type="dcterms:W3CDTF">2025-10-17T19:27:07Z</dcterms:modified>
</cp:coreProperties>
</file>